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 website\Annual Budget 2026 For CMISD\Full Disclosure Policy 2026 -First Quarter\"/>
    </mc:Choice>
  </mc:AlternateContent>
  <bookViews>
    <workbookView xWindow="0" yWindow="0" windowWidth="15360" windowHeight="8340" activeTab="2"/>
  </bookViews>
  <sheets>
    <sheet name="Mar 2026 v04.22.2026 SBDP" sheetId="1" r:id="rId1"/>
    <sheet name="Mar 2026 v04.22.2026 FA" sheetId="2" r:id="rId2"/>
    <sheet name="Mar 2026 v04.22.2026 Vrs" sheetId="3" r:id="rId3"/>
  </sheets>
  <definedNames>
    <definedName name="_xlnm.Print_Area" localSheetId="1">'Mar 2026 v04.22.2026 FA'!$A$1:$L$23</definedName>
    <definedName name="_xlnm.Print_Area" localSheetId="0">'Mar 2026 v04.22.2026 SBDP'!$A$1:$L$30</definedName>
    <definedName name="_xlnm.Print_Area" localSheetId="2">'Mar 2026 v04.22.2026 Vrs'!$A$1:$L$32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3" l="1"/>
  <c r="I12" i="3"/>
  <c r="J12" i="3" s="1"/>
  <c r="I11" i="3"/>
  <c r="J11" i="3" s="1"/>
  <c r="J10" i="3"/>
  <c r="I10" i="3"/>
  <c r="M9" i="3"/>
  <c r="J9" i="2" l="1"/>
  <c r="I11" i="1" l="1"/>
  <c r="J11" i="1" s="1"/>
  <c r="N11" i="1" l="1"/>
  <c r="M11" i="1" l="1"/>
  <c r="J9" i="1" l="1"/>
  <c r="M9" i="1" s="1"/>
  <c r="I9" i="1"/>
  <c r="I10" i="1" l="1"/>
  <c r="N9" i="1"/>
  <c r="J10" i="1" l="1"/>
  <c r="M10" i="1"/>
  <c r="N10" i="1"/>
</calcChain>
</file>

<file path=xl/comments1.xml><?xml version="1.0" encoding="utf-8"?>
<comments xmlns="http://schemas.openxmlformats.org/spreadsheetml/2006/main">
  <authors>
    <author>Rodolfo H. Sayang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 xml:space="preserve">MDBL:
</t>
        </r>
        <r>
          <rPr>
            <sz val="9"/>
            <color indexed="81"/>
            <rFont val="Tahoma"/>
            <family val="2"/>
          </rPr>
          <t>Actual completion date based on statement of time elapsed and POW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 xml:space="preserve">MDBL:
</t>
        </r>
        <r>
          <rPr>
            <sz val="9"/>
            <color indexed="81"/>
            <rFont val="Tahoma"/>
            <family val="2"/>
          </rPr>
          <t>Actual completion date based on statement of time elapsed and POW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MDBL:
</t>
        </r>
        <r>
          <rPr>
            <sz val="9"/>
            <color indexed="81"/>
            <rFont val="Tahoma"/>
            <family val="2"/>
          </rPr>
          <t>Actual completion date based on statement of time elapsed and POW</t>
        </r>
      </text>
    </comment>
  </commentList>
</comments>
</file>

<file path=xl/comments2.xml><?xml version="1.0" encoding="utf-8"?>
<comments xmlns="http://schemas.openxmlformats.org/spreadsheetml/2006/main">
  <authors>
    <author>Rodolfo H. Sayang</author>
  </authors>
  <commentList>
    <comment ref="B9" authorId="0" shapeId="0">
      <text>
        <r>
          <rPr>
            <b/>
            <sz val="9"/>
            <color indexed="81"/>
            <rFont val="Tahoma"/>
            <charset val="1"/>
          </rPr>
          <t xml:space="preserve">MDBL:
</t>
        </r>
        <r>
          <rPr>
            <sz val="9"/>
            <color indexed="81"/>
            <rFont val="Tahoma"/>
            <family val="2"/>
          </rPr>
          <t>ADA No. Value Date</t>
        </r>
      </text>
    </comment>
  </commentList>
</comments>
</file>

<file path=xl/comments3.xml><?xml version="1.0" encoding="utf-8"?>
<comments xmlns="http://schemas.openxmlformats.org/spreadsheetml/2006/main">
  <authors>
    <author>Rodolfo H. Sayang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 xml:space="preserve">MDBL:
</t>
        </r>
        <r>
          <rPr>
            <sz val="9"/>
            <color indexed="81"/>
            <rFont val="Tahoma"/>
            <family val="2"/>
          </rPr>
          <t>Actual completion date based on statement of time elapsed and POW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MDBL:
</t>
        </r>
        <r>
          <rPr>
            <sz val="9"/>
            <color indexed="81"/>
            <rFont val="Tahoma"/>
            <family val="2"/>
          </rPr>
          <t>Actual completion date based on statement of time elapsed and POW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 xml:space="preserve">MDBL:
</t>
        </r>
        <r>
          <rPr>
            <sz val="9"/>
            <color indexed="81"/>
            <rFont val="Tahoma"/>
            <family val="2"/>
          </rPr>
          <t>Actual completion date based on statement of time elapsed and POW</t>
        </r>
      </text>
    </comment>
    <comment ref="B18" authorId="0" shapeId="0">
      <text>
        <r>
          <rPr>
            <b/>
            <sz val="9"/>
            <color indexed="81"/>
            <rFont val="Tahoma"/>
            <charset val="1"/>
          </rPr>
          <t xml:space="preserve">MDBL:
</t>
        </r>
        <r>
          <rPr>
            <sz val="9"/>
            <color indexed="81"/>
            <rFont val="Tahoma"/>
            <family val="2"/>
          </rPr>
          <t>ADA No. Value Date</t>
        </r>
      </text>
    </comment>
  </commentList>
</comments>
</file>

<file path=xl/sharedStrings.xml><?xml version="1.0" encoding="utf-8"?>
<sst xmlns="http://schemas.openxmlformats.org/spreadsheetml/2006/main" count="223" uniqueCount="74">
  <si>
    <t>Annex C</t>
  </si>
  <si>
    <t>LOCAL GOVERNMENT SUPPORT FUND-SUPPORT TO BARANGAY DEVELOPMENT PROGRAM</t>
  </si>
  <si>
    <t>Report on Fund Utilization and Status of Program/Project Implementation</t>
  </si>
  <si>
    <t>Fund Source</t>
  </si>
  <si>
    <t>Date of Notice of Authority to Debit Account Issued (NADAI)</t>
  </si>
  <si>
    <t>Type of Program/Project</t>
  </si>
  <si>
    <t>Name of Title of Program/Poject</t>
  </si>
  <si>
    <t>Specific Location</t>
  </si>
  <si>
    <t>Mechanism/ Mode of Implementation</t>
  </si>
  <si>
    <t>Estimated Number of Beneficiaries</t>
  </si>
  <si>
    <t>Amount</t>
  </si>
  <si>
    <t>Estimated Period of Completion (month and year)</t>
  </si>
  <si>
    <t>Remarks on Program/Project Status</t>
  </si>
  <si>
    <t>Received</t>
  </si>
  <si>
    <t>Obligation</t>
  </si>
  <si>
    <t xml:space="preserve">Disbursement </t>
  </si>
  <si>
    <t>SARO-LGRCB-23-0017442</t>
  </si>
  <si>
    <t>Local Government Support Fund - Support to the Barangay Development Program of NTF-ELCAC</t>
  </si>
  <si>
    <t>Concreting of Farm-to-Market Road at Bgy. Marufinas</t>
  </si>
  <si>
    <t>Bgy. Marufinas, Puerto Princesa City, Palawan</t>
  </si>
  <si>
    <t>By Contract</t>
  </si>
  <si>
    <t>November 2023</t>
  </si>
  <si>
    <t>Solar Electrification at Bgy. New Panggangan</t>
  </si>
  <si>
    <t>Bgy. New Panggangan, Puerto Princesa City, Palawan</t>
  </si>
  <si>
    <t>February 2024</t>
  </si>
  <si>
    <t>Rehabilitation of Farm-to-Market Road at Bgy. Tagabinit</t>
  </si>
  <si>
    <t>Bgy. Tagabinit, Puerto Princesa City, Palawan</t>
  </si>
  <si>
    <t xml:space="preserve">Certified correct by:        </t>
  </si>
  <si>
    <t>Attested by:</t>
  </si>
  <si>
    <t>MARIA REGINA S. CANTILLO</t>
  </si>
  <si>
    <t>LUCILO R. BAYRON</t>
  </si>
  <si>
    <t xml:space="preserve">City Budget Officer </t>
  </si>
  <si>
    <t>City Mayor</t>
  </si>
  <si>
    <t>JEROME M. PADRONES</t>
  </si>
  <si>
    <t xml:space="preserve">City Treasurer </t>
  </si>
  <si>
    <t>JOVENEE C. SAGUN</t>
  </si>
  <si>
    <t xml:space="preserve">       City Planning and Development Coordinator </t>
  </si>
  <si>
    <t>October 2024</t>
  </si>
  <si>
    <t>CHARLITO B. PADUL</t>
  </si>
  <si>
    <t>City Accountant</t>
  </si>
  <si>
    <t>For the Quarter Ended March 31, 2026</t>
  </si>
  <si>
    <t>% of Physical Completion: 100%
Other Remarks:
Unutilized balance with check ready for pick-up - P11,345.62</t>
  </si>
  <si>
    <t>% of Physical Completion: 100%
Other Remarks:
Unutilized balance with check ready for pick-up - P23,763.88</t>
  </si>
  <si>
    <t>% of Physical Completion: 100.00%
Other Remarks:
Unutilized balance with check ready for pick-up - P 8,490.11</t>
  </si>
  <si>
    <t>SARO-LGRCB-26-0000828</t>
  </si>
  <si>
    <t>Concreting of Farm-to-Market Road at Bgy. Cabayugan</t>
  </si>
  <si>
    <t>Concreting of Farm-to-Market Road at Bgy. Inagawan</t>
  </si>
  <si>
    <t>Concreting of Farm-to-Market Road at Bgy. Lucbuan</t>
  </si>
  <si>
    <t>Concreting of Farm-to-Market Road at Bgy. Tagburos</t>
  </si>
  <si>
    <t>Construction of Level II Potable Water Supply System at Bgy. Langogan</t>
  </si>
  <si>
    <t>Bgy. Cabayugan</t>
  </si>
  <si>
    <t>Bgy. Inagawan</t>
  </si>
  <si>
    <t>Bgy. Langogan</t>
  </si>
  <si>
    <t>Bgy. Lucbuan</t>
  </si>
  <si>
    <t>Bgy. Tagburos</t>
  </si>
  <si>
    <t>No details yet</t>
  </si>
  <si>
    <t>Not yet started</t>
  </si>
  <si>
    <t>LOCAL GOVERNMENT SUPPORT FUND-FINANCIAL ASSISTANCE TO LOCAL GOVERNMENT UNITS</t>
  </si>
  <si>
    <t>SARO-LGRCB-26-0001015</t>
  </si>
  <si>
    <t>Local Government Support Fund - Financial Assistance to LGUs, FY 2026 GAA, RA No. 12314</t>
  </si>
  <si>
    <t>Assistance to Indigent Individuals or Families - Food Assistance/Rice Distribution Project</t>
  </si>
  <si>
    <t>Puerto Princesa City, Palawan</t>
  </si>
  <si>
    <t>Annex D</t>
  </si>
  <si>
    <t>LOCAL GOVERNMENT SUPPORT FUND</t>
  </si>
  <si>
    <t>Program/Project Status</t>
  </si>
  <si>
    <t>NADAI for LGSF - AC BATCH 7</t>
  </si>
  <si>
    <t>LGSF-AC/Green Green Green Program</t>
  </si>
  <si>
    <t>Development of Balayong Nature Park</t>
  </si>
  <si>
    <t>Green City Hall Complex, Bgy. Sta. Monica, Puerto Princesa</t>
  </si>
  <si>
    <t>December 2020</t>
  </si>
  <si>
    <t>% of Physical Completion: 100%
Other Remarks:
Refunded unutilized balance to BTr - P31,082.60</t>
  </si>
  <si>
    <t>Internal note: Obligation and disbursements include notice of disallowance for retention money amounting to P1,223,083.60 although such money was not paid to contractor.</t>
  </si>
  <si>
    <t xml:space="preserve"> </t>
  </si>
  <si>
    <t>As of 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</si>
</sst>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0" fontId="2" fillId="0" borderId="0" xfId="0" applyFont="1" applyFill="1"/>
    <xf numFmtId="4" fontId="2" fillId="0" borderId="0" xfId="0" applyNumberFormat="1" applyFont="1" applyFill="1"/>
    <xf numFmtId="10" fontId="2" fillId="0" borderId="0" xfId="2" applyNumberFormat="1" applyFont="1" applyFill="1"/>
    <xf numFmtId="0" fontId="3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65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164" fontId="0" fillId="0" borderId="1" xfId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9" fontId="0" fillId="0" borderId="1" xfId="0" quotePrefix="1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vertical="center" wrapText="1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4" fontId="0" fillId="0" borderId="0" xfId="0" applyNumberFormat="1" applyFill="1"/>
    <xf numFmtId="164" fontId="0" fillId="0" borderId="0" xfId="0" applyNumberFormat="1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43" fontId="0" fillId="0" borderId="0" xfId="0" applyNumberFormat="1" applyFill="1" applyAlignment="1">
      <alignment horizontal="center" vertical="center"/>
    </xf>
    <xf numFmtId="10" fontId="7" fillId="0" borderId="1" xfId="0" applyNumberFormat="1" applyFont="1" applyFill="1" applyBorder="1" applyAlignment="1">
      <alignment vertical="center" wrapText="1"/>
    </xf>
    <xf numFmtId="15" fontId="7" fillId="0" borderId="1" xfId="0" quotePrefix="1" applyNumberFormat="1" applyFont="1" applyFill="1" applyBorder="1" applyAlignment="1">
      <alignment horizontal="center" vertical="center"/>
    </xf>
    <xf numFmtId="4" fontId="3" fillId="0" borderId="0" xfId="0" applyNumberFormat="1" applyFont="1" applyFill="1"/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7" fillId="0" borderId="1" xfId="0" quotePrefix="1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9" fontId="0" fillId="0" borderId="1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17" fontId="0" fillId="0" borderId="1" xfId="0" quotePrefix="1" applyNumberFormat="1" applyFill="1" applyBorder="1" applyAlignment="1">
      <alignment horizontal="center" vertical="center"/>
    </xf>
    <xf numFmtId="10" fontId="0" fillId="2" borderId="1" xfId="0" applyNumberFormat="1" applyFill="1" applyBorder="1" applyAlignment="1">
      <alignment vertical="center" wrapText="1"/>
    </xf>
    <xf numFmtId="0" fontId="2" fillId="3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view="pageBreakPreview" zoomScaleNormal="100" zoomScaleSheetLayoutView="100" workbookViewId="0">
      <pane ySplit="8" topLeftCell="A9" activePane="bottomLeft" state="frozen"/>
      <selection pane="bottomLeft" activeCell="L12" sqref="L12"/>
    </sheetView>
  </sheetViews>
  <sheetFormatPr defaultRowHeight="15" x14ac:dyDescent="0.25"/>
  <cols>
    <col min="1" max="1" width="9.7109375" style="1" customWidth="1"/>
    <col min="2" max="2" width="15.5703125" style="1" customWidth="1"/>
    <col min="3" max="3" width="20" style="1" customWidth="1"/>
    <col min="4" max="4" width="17.7109375" style="1" customWidth="1"/>
    <col min="5" max="5" width="15.42578125" style="1" customWidth="1"/>
    <col min="6" max="6" width="15.28515625" style="1" customWidth="1"/>
    <col min="7" max="7" width="13.28515625" style="1" customWidth="1"/>
    <col min="8" max="8" width="15.28515625" style="1" bestFit="1" customWidth="1"/>
    <col min="9" max="9" width="13.42578125" style="1" customWidth="1"/>
    <col min="10" max="10" width="15.28515625" style="1" bestFit="1" customWidth="1"/>
    <col min="11" max="11" width="14.28515625" style="1" customWidth="1"/>
    <col min="12" max="12" width="47.5703125" style="1" customWidth="1"/>
    <col min="13" max="13" width="15" style="1" bestFit="1" customWidth="1"/>
    <col min="14" max="14" width="11.7109375" style="1" bestFit="1" customWidth="1"/>
    <col min="15" max="16384" width="9.140625" style="1"/>
  </cols>
  <sheetData>
    <row r="1" spans="1:14" x14ac:dyDescent="0.25">
      <c r="G1" s="2"/>
      <c r="H1" s="3"/>
      <c r="I1" s="4"/>
      <c r="J1" s="3"/>
      <c r="L1" s="5" t="s">
        <v>0</v>
      </c>
    </row>
    <row r="2" spans="1:14" x14ac:dyDescent="0.25">
      <c r="G2" s="2"/>
      <c r="H2" s="6"/>
      <c r="I2" s="4"/>
      <c r="J2" s="6"/>
    </row>
    <row r="3" spans="1:14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4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4" x14ac:dyDescent="0.25">
      <c r="A5" s="40" t="s">
        <v>40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4" x14ac:dyDescent="0.25">
      <c r="G6" s="2"/>
      <c r="H6" s="3"/>
      <c r="I6" s="4"/>
      <c r="J6" s="3"/>
    </row>
    <row r="7" spans="1:14" ht="15" customHeight="1" x14ac:dyDescent="0.25">
      <c r="A7" s="41" t="s">
        <v>3</v>
      </c>
      <c r="B7" s="41" t="s">
        <v>4</v>
      </c>
      <c r="C7" s="41" t="s">
        <v>5</v>
      </c>
      <c r="D7" s="41" t="s">
        <v>6</v>
      </c>
      <c r="E7" s="41" t="s">
        <v>7</v>
      </c>
      <c r="F7" s="42" t="s">
        <v>8</v>
      </c>
      <c r="G7" s="41" t="s">
        <v>9</v>
      </c>
      <c r="H7" s="41" t="s">
        <v>10</v>
      </c>
      <c r="I7" s="41"/>
      <c r="J7" s="41"/>
      <c r="K7" s="41" t="s">
        <v>11</v>
      </c>
      <c r="L7" s="41" t="s">
        <v>12</v>
      </c>
    </row>
    <row r="8" spans="1:14" ht="65.25" customHeight="1" x14ac:dyDescent="0.25">
      <c r="A8" s="41"/>
      <c r="B8" s="41"/>
      <c r="C8" s="41"/>
      <c r="D8" s="41"/>
      <c r="E8" s="41"/>
      <c r="F8" s="42"/>
      <c r="G8" s="41"/>
      <c r="H8" s="7" t="s">
        <v>13</v>
      </c>
      <c r="I8" s="7" t="s">
        <v>14</v>
      </c>
      <c r="J8" s="7" t="s">
        <v>15</v>
      </c>
      <c r="K8" s="41"/>
      <c r="L8" s="41"/>
    </row>
    <row r="9" spans="1:14" s="18" customFormat="1" ht="75" x14ac:dyDescent="0.25">
      <c r="A9" s="8" t="s">
        <v>16</v>
      </c>
      <c r="B9" s="9">
        <v>45083</v>
      </c>
      <c r="C9" s="10" t="s">
        <v>17</v>
      </c>
      <c r="D9" s="11" t="s">
        <v>18</v>
      </c>
      <c r="E9" s="12" t="s">
        <v>19</v>
      </c>
      <c r="F9" s="7" t="s">
        <v>20</v>
      </c>
      <c r="G9" s="7"/>
      <c r="H9" s="13">
        <v>6606882.1600000001</v>
      </c>
      <c r="I9" s="14">
        <f>6226442.03+369094.51</f>
        <v>6595536.54</v>
      </c>
      <c r="J9" s="14">
        <f>5214645.21+659553.65+309116.66+389152.62+23068.4</f>
        <v>6595536.540000001</v>
      </c>
      <c r="K9" s="15" t="s">
        <v>21</v>
      </c>
      <c r="L9" s="26" t="s">
        <v>41</v>
      </c>
      <c r="M9" s="17">
        <f>I9-J9</f>
        <v>0</v>
      </c>
      <c r="N9" s="25">
        <f>H9-I9</f>
        <v>11345.620000000112</v>
      </c>
    </row>
    <row r="10" spans="1:14" s="18" customFormat="1" ht="75" x14ac:dyDescent="0.25">
      <c r="A10" s="8" t="s">
        <v>16</v>
      </c>
      <c r="B10" s="9">
        <v>45083</v>
      </c>
      <c r="C10" s="10" t="s">
        <v>17</v>
      </c>
      <c r="D10" s="11" t="s">
        <v>22</v>
      </c>
      <c r="E10" s="12" t="s">
        <v>23</v>
      </c>
      <c r="F10" s="7" t="s">
        <v>20</v>
      </c>
      <c r="G10" s="7"/>
      <c r="H10" s="13">
        <v>6606882.1600000001</v>
      </c>
      <c r="I10" s="14">
        <f>4890689.83+1692428.45</f>
        <v>6583118.2800000003</v>
      </c>
      <c r="J10" s="14">
        <f>I10</f>
        <v>6583118.2800000003</v>
      </c>
      <c r="K10" s="27" t="s">
        <v>24</v>
      </c>
      <c r="L10" s="26" t="s">
        <v>42</v>
      </c>
      <c r="M10" s="17">
        <f>I10-J10</f>
        <v>0</v>
      </c>
      <c r="N10" s="25">
        <f>H10-I10</f>
        <v>23763.879999999888</v>
      </c>
    </row>
    <row r="11" spans="1:14" s="18" customFormat="1" ht="75" x14ac:dyDescent="0.25">
      <c r="A11" s="8" t="s">
        <v>16</v>
      </c>
      <c r="B11" s="9">
        <v>45083</v>
      </c>
      <c r="C11" s="10" t="s">
        <v>17</v>
      </c>
      <c r="D11" s="11" t="s">
        <v>25</v>
      </c>
      <c r="E11" s="12" t="s">
        <v>26</v>
      </c>
      <c r="F11" s="7" t="s">
        <v>20</v>
      </c>
      <c r="G11" s="7"/>
      <c r="H11" s="13">
        <v>6606882.1600000001</v>
      </c>
      <c r="I11" s="14">
        <f>3211382.42+3079021.91+307987.72</f>
        <v>6598392.0499999998</v>
      </c>
      <c r="J11" s="14">
        <f>I11-659839.2+659839.2</f>
        <v>6598392.0499999998</v>
      </c>
      <c r="K11" s="32" t="s">
        <v>37</v>
      </c>
      <c r="L11" s="16" t="s">
        <v>43</v>
      </c>
      <c r="M11" s="17">
        <f>I11-J11</f>
        <v>0</v>
      </c>
      <c r="N11" s="25">
        <f>H11-I11</f>
        <v>8490.1100000003353</v>
      </c>
    </row>
    <row r="12" spans="1:14" s="18" customFormat="1" ht="71.25" x14ac:dyDescent="0.25">
      <c r="A12" s="8" t="s">
        <v>44</v>
      </c>
      <c r="B12" s="9">
        <v>46107</v>
      </c>
      <c r="C12" s="10" t="s">
        <v>17</v>
      </c>
      <c r="D12" s="11" t="s">
        <v>45</v>
      </c>
      <c r="E12" s="12" t="s">
        <v>50</v>
      </c>
      <c r="F12" s="7" t="s">
        <v>55</v>
      </c>
      <c r="G12" s="7"/>
      <c r="H12" s="13">
        <v>10000000</v>
      </c>
      <c r="I12" s="14">
        <v>0</v>
      </c>
      <c r="J12" s="14">
        <v>0</v>
      </c>
      <c r="K12" s="15" t="s">
        <v>55</v>
      </c>
      <c r="L12" s="26" t="s">
        <v>56</v>
      </c>
      <c r="M12" s="17"/>
      <c r="N12" s="25"/>
    </row>
    <row r="13" spans="1:14" s="18" customFormat="1" ht="71.25" x14ac:dyDescent="0.25">
      <c r="A13" s="8" t="s">
        <v>44</v>
      </c>
      <c r="B13" s="9">
        <v>46107</v>
      </c>
      <c r="C13" s="10" t="s">
        <v>17</v>
      </c>
      <c r="D13" s="11" t="s">
        <v>46</v>
      </c>
      <c r="E13" s="12" t="s">
        <v>51</v>
      </c>
      <c r="F13" s="7" t="s">
        <v>55</v>
      </c>
      <c r="G13" s="7"/>
      <c r="H13" s="13">
        <v>10000000</v>
      </c>
      <c r="I13" s="14">
        <v>0</v>
      </c>
      <c r="J13" s="14">
        <v>0</v>
      </c>
      <c r="K13" s="15" t="s">
        <v>55</v>
      </c>
      <c r="L13" s="26" t="s">
        <v>56</v>
      </c>
      <c r="M13" s="17"/>
      <c r="N13" s="25"/>
    </row>
    <row r="14" spans="1:14" s="18" customFormat="1" ht="75" x14ac:dyDescent="0.25">
      <c r="A14" s="8" t="s">
        <v>44</v>
      </c>
      <c r="B14" s="9">
        <v>46107</v>
      </c>
      <c r="C14" s="10" t="s">
        <v>17</v>
      </c>
      <c r="D14" s="11" t="s">
        <v>49</v>
      </c>
      <c r="E14" s="12" t="s">
        <v>52</v>
      </c>
      <c r="F14" s="7" t="s">
        <v>55</v>
      </c>
      <c r="G14" s="7"/>
      <c r="H14" s="13">
        <v>10000000</v>
      </c>
      <c r="I14" s="14">
        <v>0</v>
      </c>
      <c r="J14" s="14">
        <v>0</v>
      </c>
      <c r="K14" s="15" t="s">
        <v>55</v>
      </c>
      <c r="L14" s="26" t="s">
        <v>56</v>
      </c>
      <c r="M14" s="17"/>
      <c r="N14" s="25"/>
    </row>
    <row r="15" spans="1:14" s="18" customFormat="1" ht="71.25" x14ac:dyDescent="0.25">
      <c r="A15" s="8" t="s">
        <v>44</v>
      </c>
      <c r="B15" s="9">
        <v>46107</v>
      </c>
      <c r="C15" s="10" t="s">
        <v>17</v>
      </c>
      <c r="D15" s="11" t="s">
        <v>47</v>
      </c>
      <c r="E15" s="12" t="s">
        <v>53</v>
      </c>
      <c r="F15" s="7" t="s">
        <v>55</v>
      </c>
      <c r="G15" s="7"/>
      <c r="H15" s="13">
        <v>10000000</v>
      </c>
      <c r="I15" s="14">
        <v>0</v>
      </c>
      <c r="J15" s="14">
        <v>0</v>
      </c>
      <c r="K15" s="15" t="s">
        <v>55</v>
      </c>
      <c r="L15" s="26" t="s">
        <v>56</v>
      </c>
      <c r="M15" s="17"/>
      <c r="N15" s="25"/>
    </row>
    <row r="16" spans="1:14" s="18" customFormat="1" ht="71.25" x14ac:dyDescent="0.25">
      <c r="A16" s="8" t="s">
        <v>44</v>
      </c>
      <c r="B16" s="9">
        <v>46107</v>
      </c>
      <c r="C16" s="10" t="s">
        <v>17</v>
      </c>
      <c r="D16" s="11" t="s">
        <v>48</v>
      </c>
      <c r="E16" s="12" t="s">
        <v>54</v>
      </c>
      <c r="F16" s="7" t="s">
        <v>55</v>
      </c>
      <c r="G16" s="7"/>
      <c r="H16" s="13">
        <v>10000000</v>
      </c>
      <c r="I16" s="14">
        <v>0</v>
      </c>
      <c r="J16" s="14">
        <v>0</v>
      </c>
      <c r="K16" s="15" t="s">
        <v>55</v>
      </c>
      <c r="L16" s="26" t="s">
        <v>56</v>
      </c>
      <c r="M16" s="17"/>
      <c r="N16" s="25"/>
    </row>
    <row r="17" spans="1:14" x14ac:dyDescent="0.25">
      <c r="E17" s="19"/>
      <c r="I17" s="20"/>
      <c r="J17" s="21"/>
      <c r="N17" s="28"/>
    </row>
    <row r="18" spans="1:14" ht="15" customHeight="1" x14ac:dyDescent="0.25">
      <c r="A18" s="1" t="s">
        <v>27</v>
      </c>
      <c r="H18" s="1" t="s">
        <v>28</v>
      </c>
      <c r="N18" s="20"/>
    </row>
    <row r="20" spans="1:14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4" x14ac:dyDescent="0.25">
      <c r="A21" s="43" t="s">
        <v>29</v>
      </c>
      <c r="B21" s="43"/>
      <c r="C21" s="43"/>
      <c r="D21" s="23"/>
      <c r="E21" s="43" t="s">
        <v>38</v>
      </c>
      <c r="F21" s="43"/>
      <c r="G21" s="24"/>
      <c r="H21" s="22"/>
      <c r="I21" s="43" t="s">
        <v>30</v>
      </c>
      <c r="J21" s="43"/>
      <c r="K21" s="44"/>
      <c r="L21" s="44"/>
      <c r="N21" s="20"/>
    </row>
    <row r="22" spans="1:14" x14ac:dyDescent="0.25">
      <c r="A22" s="44" t="s">
        <v>31</v>
      </c>
      <c r="B22" s="44"/>
      <c r="C22" s="44"/>
      <c r="D22" s="23"/>
      <c r="E22" s="44" t="s">
        <v>39</v>
      </c>
      <c r="F22" s="44"/>
      <c r="G22" s="24"/>
      <c r="H22" s="22"/>
      <c r="I22" s="44" t="s">
        <v>32</v>
      </c>
      <c r="J22" s="44"/>
      <c r="K22" s="44"/>
      <c r="L22" s="44"/>
    </row>
    <row r="23" spans="1:14" x14ac:dyDescent="0.25">
      <c r="A23" s="22"/>
      <c r="B23" s="22"/>
      <c r="C23" s="22"/>
      <c r="D23" s="22"/>
      <c r="E23" s="44"/>
      <c r="F23" s="44"/>
      <c r="G23" s="22"/>
      <c r="H23" s="22"/>
      <c r="I23" s="22"/>
    </row>
    <row r="24" spans="1:14" x14ac:dyDescent="0.25">
      <c r="A24" s="22"/>
      <c r="B24" s="22"/>
      <c r="C24" s="22"/>
      <c r="D24" s="22"/>
      <c r="E24" s="22"/>
      <c r="F24" s="22"/>
      <c r="G24" s="22"/>
      <c r="H24" s="22"/>
      <c r="I24" s="22"/>
    </row>
    <row r="25" spans="1:14" x14ac:dyDescent="0.25">
      <c r="A25" s="43" t="s">
        <v>33</v>
      </c>
      <c r="B25" s="43"/>
      <c r="C25" s="43"/>
      <c r="D25" s="44"/>
      <c r="E25" s="44"/>
      <c r="F25" s="24"/>
      <c r="G25" s="24"/>
      <c r="H25" s="22"/>
      <c r="I25" s="22"/>
    </row>
    <row r="26" spans="1:14" x14ac:dyDescent="0.25">
      <c r="A26" s="44" t="s">
        <v>34</v>
      </c>
      <c r="B26" s="44"/>
      <c r="C26" s="44"/>
      <c r="D26" s="44"/>
      <c r="E26" s="44"/>
      <c r="F26" s="24"/>
      <c r="G26" s="24"/>
      <c r="H26" s="22"/>
      <c r="I26" s="22"/>
    </row>
    <row r="27" spans="1:14" x14ac:dyDescent="0.25">
      <c r="A27" s="22"/>
      <c r="B27" s="22"/>
      <c r="C27" s="22"/>
      <c r="D27" s="22"/>
      <c r="E27" s="22"/>
      <c r="F27" s="22"/>
      <c r="G27" s="22"/>
      <c r="H27" s="22"/>
      <c r="I27" s="22"/>
    </row>
    <row r="28" spans="1:14" x14ac:dyDescent="0.25">
      <c r="B28" s="22"/>
      <c r="C28" s="22"/>
      <c r="D28" s="22"/>
      <c r="E28" s="22"/>
      <c r="F28" s="22"/>
      <c r="G28" s="22"/>
    </row>
    <row r="29" spans="1:14" x14ac:dyDescent="0.25">
      <c r="A29" s="43" t="s">
        <v>35</v>
      </c>
      <c r="B29" s="43"/>
      <c r="C29" s="43"/>
      <c r="D29" s="44"/>
      <c r="E29" s="44"/>
      <c r="F29" s="24"/>
      <c r="G29" s="24"/>
    </row>
    <row r="30" spans="1:14" x14ac:dyDescent="0.25">
      <c r="A30" s="19" t="s">
        <v>36</v>
      </c>
      <c r="B30" s="19"/>
      <c r="C30" s="24"/>
      <c r="D30" s="44"/>
      <c r="E30" s="44"/>
      <c r="F30" s="24"/>
      <c r="G30" s="24"/>
    </row>
  </sheetData>
  <mergeCells count="29">
    <mergeCell ref="A26:C26"/>
    <mergeCell ref="D26:E26"/>
    <mergeCell ref="A29:C29"/>
    <mergeCell ref="D29:E29"/>
    <mergeCell ref="D30:E30"/>
    <mergeCell ref="A25:C25"/>
    <mergeCell ref="D25:E25"/>
    <mergeCell ref="H7:J7"/>
    <mergeCell ref="K7:K8"/>
    <mergeCell ref="L7:L8"/>
    <mergeCell ref="A21:C21"/>
    <mergeCell ref="E21:F21"/>
    <mergeCell ref="I21:J21"/>
    <mergeCell ref="K21:L21"/>
    <mergeCell ref="A22:C22"/>
    <mergeCell ref="E22:F22"/>
    <mergeCell ref="I22:J22"/>
    <mergeCell ref="K22:L22"/>
    <mergeCell ref="E23:F23"/>
    <mergeCell ref="A3:L3"/>
    <mergeCell ref="A4:L4"/>
    <mergeCell ref="A5:L5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39370078740157483" right="0.11811023622047245" top="0.51181102362204722" bottom="0.11811023622047245" header="0.31496062992125984" footer="0.31496062992125984"/>
  <pageSetup paperSize="14" scale="74" fitToHeight="0" orientation="landscape" horizontalDpi="0" verticalDpi="0" r:id="rId1"/>
  <headerFoot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view="pageBreakPreview" zoomScaleNormal="100" zoomScaleSheetLayoutView="100" workbookViewId="0">
      <pane ySplit="8" topLeftCell="A9" activePane="bottomLeft" state="frozen"/>
      <selection pane="bottomLeft" activeCell="L22" sqref="L22"/>
    </sheetView>
  </sheetViews>
  <sheetFormatPr defaultRowHeight="15" x14ac:dyDescent="0.25"/>
  <cols>
    <col min="1" max="1" width="9.7109375" style="1" customWidth="1"/>
    <col min="2" max="2" width="15.5703125" style="1" customWidth="1"/>
    <col min="3" max="3" width="20" style="1" customWidth="1"/>
    <col min="4" max="4" width="17.7109375" style="1" customWidth="1"/>
    <col min="5" max="5" width="15.42578125" style="1" customWidth="1"/>
    <col min="6" max="6" width="15.28515625" style="1" customWidth="1"/>
    <col min="7" max="7" width="13.28515625" style="1" customWidth="1"/>
    <col min="8" max="8" width="15.28515625" style="1" bestFit="1" customWidth="1"/>
    <col min="9" max="9" width="13.42578125" style="1" customWidth="1"/>
    <col min="10" max="10" width="15.28515625" style="1" bestFit="1" customWidth="1"/>
    <col min="11" max="11" width="14.28515625" style="1" customWidth="1"/>
    <col min="12" max="12" width="47.5703125" style="1" customWidth="1"/>
    <col min="13" max="14" width="11.7109375" style="1" bestFit="1" customWidth="1"/>
    <col min="15" max="16384" width="9.140625" style="1"/>
  </cols>
  <sheetData>
    <row r="1" spans="1:14" x14ac:dyDescent="0.25">
      <c r="G1" s="2"/>
      <c r="H1" s="3"/>
      <c r="I1" s="4"/>
      <c r="J1" s="3"/>
      <c r="L1" s="31" t="s">
        <v>0</v>
      </c>
    </row>
    <row r="2" spans="1:14" x14ac:dyDescent="0.25">
      <c r="G2" s="2"/>
      <c r="H2" s="6"/>
      <c r="I2" s="4"/>
      <c r="J2" s="6"/>
    </row>
    <row r="3" spans="1:14" x14ac:dyDescent="0.25">
      <c r="A3" s="40" t="s">
        <v>57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4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4" x14ac:dyDescent="0.25">
      <c r="A5" s="40" t="s">
        <v>40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4" x14ac:dyDescent="0.25">
      <c r="G6" s="2"/>
      <c r="H6" s="3"/>
      <c r="I6" s="4"/>
      <c r="J6" s="3"/>
    </row>
    <row r="7" spans="1:14" ht="15" customHeight="1" x14ac:dyDescent="0.25">
      <c r="A7" s="41" t="s">
        <v>3</v>
      </c>
      <c r="B7" s="41" t="s">
        <v>4</v>
      </c>
      <c r="C7" s="41" t="s">
        <v>5</v>
      </c>
      <c r="D7" s="41" t="s">
        <v>6</v>
      </c>
      <c r="E7" s="41" t="s">
        <v>7</v>
      </c>
      <c r="F7" s="42" t="s">
        <v>8</v>
      </c>
      <c r="G7" s="41" t="s">
        <v>9</v>
      </c>
      <c r="H7" s="41" t="s">
        <v>10</v>
      </c>
      <c r="I7" s="41"/>
      <c r="J7" s="41"/>
      <c r="K7" s="41" t="s">
        <v>11</v>
      </c>
      <c r="L7" s="41" t="s">
        <v>12</v>
      </c>
    </row>
    <row r="8" spans="1:14" ht="65.25" customHeight="1" x14ac:dyDescent="0.25">
      <c r="A8" s="41"/>
      <c r="B8" s="41"/>
      <c r="C8" s="41"/>
      <c r="D8" s="41"/>
      <c r="E8" s="41"/>
      <c r="F8" s="42"/>
      <c r="G8" s="41"/>
      <c r="H8" s="7" t="s">
        <v>13</v>
      </c>
      <c r="I8" s="7" t="s">
        <v>14</v>
      </c>
      <c r="J8" s="7" t="s">
        <v>15</v>
      </c>
      <c r="K8" s="41"/>
      <c r="L8" s="41"/>
    </row>
    <row r="9" spans="1:14" s="18" customFormat="1" ht="105" x14ac:dyDescent="0.25">
      <c r="A9" s="8" t="s">
        <v>58</v>
      </c>
      <c r="B9" s="9">
        <v>46111</v>
      </c>
      <c r="C9" s="10" t="s">
        <v>59</v>
      </c>
      <c r="D9" s="11" t="s">
        <v>60</v>
      </c>
      <c r="E9" s="12" t="s">
        <v>61</v>
      </c>
      <c r="F9" s="30" t="s">
        <v>55</v>
      </c>
      <c r="G9" s="30" t="s">
        <v>55</v>
      </c>
      <c r="H9" s="13">
        <v>48000000</v>
      </c>
      <c r="I9" s="33">
        <v>0</v>
      </c>
      <c r="J9" s="33">
        <f>I9</f>
        <v>0</v>
      </c>
      <c r="K9" s="34" t="s">
        <v>55</v>
      </c>
      <c r="L9" s="26" t="s">
        <v>56</v>
      </c>
      <c r="M9" s="17"/>
      <c r="N9" s="25"/>
    </row>
    <row r="10" spans="1:14" x14ac:dyDescent="0.25">
      <c r="E10" s="19"/>
      <c r="I10" s="20"/>
      <c r="J10" s="21"/>
    </row>
    <row r="11" spans="1:14" ht="15" customHeight="1" x14ac:dyDescent="0.25">
      <c r="A11" s="1" t="s">
        <v>27</v>
      </c>
      <c r="H11" s="1" t="s">
        <v>28</v>
      </c>
    </row>
    <row r="13" spans="1:14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1:14" x14ac:dyDescent="0.25">
      <c r="A14" s="43" t="s">
        <v>29</v>
      </c>
      <c r="B14" s="43"/>
      <c r="C14" s="43"/>
      <c r="D14" s="29"/>
      <c r="E14" s="43" t="s">
        <v>38</v>
      </c>
      <c r="F14" s="43"/>
      <c r="G14" s="24"/>
      <c r="H14" s="22"/>
      <c r="I14" s="43" t="s">
        <v>30</v>
      </c>
      <c r="J14" s="43"/>
      <c r="K14" s="44"/>
      <c r="L14" s="44"/>
    </row>
    <row r="15" spans="1:14" x14ac:dyDescent="0.25">
      <c r="A15" s="44" t="s">
        <v>31</v>
      </c>
      <c r="B15" s="44"/>
      <c r="C15" s="44"/>
      <c r="D15" s="29"/>
      <c r="E15" s="44" t="s">
        <v>39</v>
      </c>
      <c r="F15" s="44"/>
      <c r="G15" s="24"/>
      <c r="H15" s="22"/>
      <c r="I15" s="44" t="s">
        <v>32</v>
      </c>
      <c r="J15" s="44"/>
      <c r="K15" s="44"/>
      <c r="L15" s="44"/>
    </row>
    <row r="16" spans="1:14" x14ac:dyDescent="0.25">
      <c r="A16" s="22"/>
      <c r="B16" s="22"/>
      <c r="C16" s="22"/>
      <c r="D16" s="22"/>
      <c r="E16" s="44"/>
      <c r="F16" s="44"/>
      <c r="G16" s="22"/>
      <c r="H16" s="22"/>
      <c r="I16" s="22"/>
    </row>
    <row r="17" spans="1:9" x14ac:dyDescent="0.25">
      <c r="A17" s="22"/>
      <c r="B17" s="22"/>
      <c r="C17" s="22"/>
      <c r="D17" s="22"/>
      <c r="E17" s="22"/>
      <c r="F17" s="22"/>
      <c r="G17" s="22"/>
      <c r="H17" s="22"/>
      <c r="I17" s="22"/>
    </row>
    <row r="18" spans="1:9" x14ac:dyDescent="0.25">
      <c r="A18" s="43" t="s">
        <v>33</v>
      </c>
      <c r="B18" s="43"/>
      <c r="C18" s="43"/>
      <c r="D18" s="44"/>
      <c r="E18" s="44"/>
      <c r="F18" s="24"/>
      <c r="G18" s="24"/>
      <c r="H18" s="22"/>
      <c r="I18" s="22"/>
    </row>
    <row r="19" spans="1:9" x14ac:dyDescent="0.25">
      <c r="A19" s="44" t="s">
        <v>34</v>
      </c>
      <c r="B19" s="44"/>
      <c r="C19" s="44"/>
      <c r="D19" s="44"/>
      <c r="E19" s="44"/>
      <c r="F19" s="24"/>
      <c r="G19" s="24"/>
      <c r="H19" s="22"/>
      <c r="I19" s="22"/>
    </row>
    <row r="20" spans="1:9" x14ac:dyDescent="0.25">
      <c r="A20" s="22"/>
      <c r="B20" s="22"/>
      <c r="C20" s="22"/>
      <c r="D20" s="22"/>
      <c r="E20" s="22"/>
      <c r="F20" s="22"/>
      <c r="G20" s="22"/>
      <c r="H20" s="22"/>
      <c r="I20" s="22"/>
    </row>
    <row r="21" spans="1:9" x14ac:dyDescent="0.25">
      <c r="B21" s="22"/>
      <c r="C21" s="22"/>
      <c r="D21" s="22"/>
      <c r="E21" s="22"/>
      <c r="F21" s="22"/>
      <c r="G21" s="22"/>
    </row>
    <row r="22" spans="1:9" x14ac:dyDescent="0.25">
      <c r="A22" s="43" t="s">
        <v>35</v>
      </c>
      <c r="B22" s="43"/>
      <c r="C22" s="43"/>
      <c r="D22" s="44"/>
      <c r="E22" s="44"/>
      <c r="F22" s="24"/>
      <c r="G22" s="24"/>
    </row>
    <row r="23" spans="1:9" x14ac:dyDescent="0.25">
      <c r="A23" s="19" t="s">
        <v>36</v>
      </c>
      <c r="B23" s="19"/>
      <c r="C23" s="24"/>
      <c r="D23" s="44"/>
      <c r="E23" s="44"/>
      <c r="F23" s="24"/>
      <c r="G23" s="24"/>
    </row>
  </sheetData>
  <mergeCells count="29">
    <mergeCell ref="A19:C19"/>
    <mergeCell ref="D19:E19"/>
    <mergeCell ref="A22:C22"/>
    <mergeCell ref="D22:E22"/>
    <mergeCell ref="D23:E23"/>
    <mergeCell ref="A18:C18"/>
    <mergeCell ref="D18:E18"/>
    <mergeCell ref="H7:J7"/>
    <mergeCell ref="K7:K8"/>
    <mergeCell ref="L7:L8"/>
    <mergeCell ref="A14:C14"/>
    <mergeCell ref="E14:F14"/>
    <mergeCell ref="I14:J14"/>
    <mergeCell ref="K14:L14"/>
    <mergeCell ref="A15:C15"/>
    <mergeCell ref="E15:F15"/>
    <mergeCell ref="I15:J15"/>
    <mergeCell ref="K15:L15"/>
    <mergeCell ref="E16:F16"/>
    <mergeCell ref="A3:L3"/>
    <mergeCell ref="A4:L4"/>
    <mergeCell ref="A5:L5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39370078740157483" right="0.11811023622047245" top="0.51181102362204722" bottom="0.11811023622047245" header="0.31496062992125984" footer="0.31496062992125984"/>
  <pageSetup paperSize="14" scale="74" orientation="landscape" horizontalDpi="0" verticalDpi="0" r:id="rId1"/>
  <headerFooter>
    <oddFooter>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2"/>
  <sheetViews>
    <sheetView tabSelected="1" view="pageBreakPreview" zoomScaleNormal="100" zoomScaleSheetLayoutView="100" workbookViewId="0">
      <pane ySplit="8" topLeftCell="A9" activePane="bottomLeft" state="frozen"/>
      <selection pane="bottomLeft" activeCell="A6" sqref="A6"/>
    </sheetView>
  </sheetViews>
  <sheetFormatPr defaultRowHeight="15" x14ac:dyDescent="0.25"/>
  <cols>
    <col min="1" max="1" width="9.7109375" style="1" customWidth="1"/>
    <col min="2" max="2" width="14.42578125" style="1" customWidth="1"/>
    <col min="3" max="3" width="18.5703125" style="1" customWidth="1"/>
    <col min="4" max="4" width="21.140625" style="1" customWidth="1"/>
    <col min="5" max="5" width="17" style="1" customWidth="1"/>
    <col min="6" max="6" width="15.140625" style="1" customWidth="1"/>
    <col min="7" max="7" width="13.28515625" style="1" customWidth="1"/>
    <col min="8" max="8" width="15.28515625" style="1" bestFit="1" customWidth="1"/>
    <col min="9" max="9" width="13.42578125" style="1" customWidth="1"/>
    <col min="10" max="10" width="15.28515625" style="1" bestFit="1" customWidth="1"/>
    <col min="11" max="11" width="14.28515625" style="1" customWidth="1"/>
    <col min="12" max="12" width="43.140625" style="1" customWidth="1"/>
    <col min="13" max="13" width="12.7109375" style="1" bestFit="1" customWidth="1"/>
    <col min="14" max="14" width="39.28515625" style="1" customWidth="1"/>
    <col min="15" max="15" width="41.5703125" style="1" customWidth="1"/>
    <col min="16" max="16384" width="9.140625" style="1"/>
  </cols>
  <sheetData>
    <row r="1" spans="1:14" x14ac:dyDescent="0.25">
      <c r="G1" s="2"/>
      <c r="H1" s="3"/>
      <c r="I1" s="4"/>
      <c r="J1" s="3"/>
      <c r="L1" s="31" t="s">
        <v>62</v>
      </c>
    </row>
    <row r="2" spans="1:14" x14ac:dyDescent="0.25">
      <c r="G2" s="2"/>
      <c r="H2" s="6"/>
      <c r="I2" s="4"/>
      <c r="J2" s="6"/>
    </row>
    <row r="3" spans="1:14" x14ac:dyDescent="0.25">
      <c r="A3" s="40" t="s">
        <v>63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4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4" x14ac:dyDescent="0.25">
      <c r="A5" s="40" t="s">
        <v>73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4" x14ac:dyDescent="0.25">
      <c r="G6" s="2"/>
      <c r="H6" s="3"/>
      <c r="I6" s="4"/>
      <c r="J6" s="3"/>
    </row>
    <row r="7" spans="1:14" ht="15" customHeight="1" x14ac:dyDescent="0.25">
      <c r="A7" s="41" t="s">
        <v>3</v>
      </c>
      <c r="B7" s="41" t="s">
        <v>4</v>
      </c>
      <c r="C7" s="41" t="s">
        <v>5</v>
      </c>
      <c r="D7" s="41" t="s">
        <v>6</v>
      </c>
      <c r="E7" s="41" t="s">
        <v>7</v>
      </c>
      <c r="F7" s="42" t="s">
        <v>8</v>
      </c>
      <c r="G7" s="41" t="s">
        <v>9</v>
      </c>
      <c r="H7" s="41" t="s">
        <v>10</v>
      </c>
      <c r="I7" s="41"/>
      <c r="J7" s="41"/>
      <c r="K7" s="41" t="s">
        <v>11</v>
      </c>
      <c r="L7" s="41" t="s">
        <v>64</v>
      </c>
    </row>
    <row r="8" spans="1:14" ht="65.25" customHeight="1" x14ac:dyDescent="0.25">
      <c r="A8" s="41"/>
      <c r="B8" s="41"/>
      <c r="C8" s="41"/>
      <c r="D8" s="41"/>
      <c r="E8" s="41"/>
      <c r="F8" s="42"/>
      <c r="G8" s="41"/>
      <c r="H8" s="7" t="s">
        <v>13</v>
      </c>
      <c r="I8" s="7" t="s">
        <v>14</v>
      </c>
      <c r="J8" s="7" t="s">
        <v>15</v>
      </c>
      <c r="K8" s="41"/>
      <c r="L8" s="41"/>
    </row>
    <row r="9" spans="1:14" ht="75" hidden="1" x14ac:dyDescent="0.25">
      <c r="A9" s="8" t="s">
        <v>65</v>
      </c>
      <c r="B9" s="9">
        <v>43528</v>
      </c>
      <c r="C9" s="30" t="s">
        <v>66</v>
      </c>
      <c r="D9" s="35" t="s">
        <v>67</v>
      </c>
      <c r="E9" s="8" t="s">
        <v>68</v>
      </c>
      <c r="F9" s="7" t="s">
        <v>20</v>
      </c>
      <c r="G9" s="36"/>
      <c r="H9" s="14">
        <v>86865534</v>
      </c>
      <c r="I9" s="14">
        <v>86834451.400000006</v>
      </c>
      <c r="J9" s="14">
        <v>86834451.400000006</v>
      </c>
      <c r="K9" s="37" t="s">
        <v>69</v>
      </c>
      <c r="L9" s="38" t="s">
        <v>70</v>
      </c>
      <c r="M9" s="25">
        <f>H9-J9</f>
        <v>31082.59999999404</v>
      </c>
      <c r="N9" s="39" t="s">
        <v>71</v>
      </c>
    </row>
    <row r="10" spans="1:14" ht="99.75" x14ac:dyDescent="0.25">
      <c r="A10" s="8" t="s">
        <v>16</v>
      </c>
      <c r="B10" s="9">
        <v>45083</v>
      </c>
      <c r="C10" s="10" t="s">
        <v>17</v>
      </c>
      <c r="D10" s="11" t="s">
        <v>18</v>
      </c>
      <c r="E10" s="12" t="s">
        <v>19</v>
      </c>
      <c r="F10" s="7" t="s">
        <v>20</v>
      </c>
      <c r="G10" s="7"/>
      <c r="H10" s="13">
        <v>6606882.1600000001</v>
      </c>
      <c r="I10" s="14">
        <f>6226442.03+369094.51</f>
        <v>6595536.54</v>
      </c>
      <c r="J10" s="14">
        <f>5214645.21+659553.65+309116.66+389152.62+23068.4</f>
        <v>6595536.540000001</v>
      </c>
      <c r="K10" s="15" t="s">
        <v>21</v>
      </c>
      <c r="L10" s="26" t="s">
        <v>41</v>
      </c>
      <c r="M10" s="17"/>
      <c r="N10" s="25"/>
    </row>
    <row r="11" spans="1:14" s="18" customFormat="1" ht="99.75" x14ac:dyDescent="0.25">
      <c r="A11" s="8" t="s">
        <v>16</v>
      </c>
      <c r="B11" s="9">
        <v>45083</v>
      </c>
      <c r="C11" s="10" t="s">
        <v>17</v>
      </c>
      <c r="D11" s="11" t="s">
        <v>22</v>
      </c>
      <c r="E11" s="12" t="s">
        <v>23</v>
      </c>
      <c r="F11" s="7" t="s">
        <v>20</v>
      </c>
      <c r="G11" s="7"/>
      <c r="H11" s="13">
        <v>6606882.1600000001</v>
      </c>
      <c r="I11" s="14">
        <f>4890689.83+1692428.45</f>
        <v>6583118.2800000003</v>
      </c>
      <c r="J11" s="14">
        <f>I11</f>
        <v>6583118.2800000003</v>
      </c>
      <c r="K11" s="27" t="s">
        <v>24</v>
      </c>
      <c r="L11" s="26" t="s">
        <v>42</v>
      </c>
      <c r="M11" s="17"/>
      <c r="N11" s="25"/>
    </row>
    <row r="12" spans="1:14" s="18" customFormat="1" ht="99.75" x14ac:dyDescent="0.25">
      <c r="A12" s="8" t="s">
        <v>16</v>
      </c>
      <c r="B12" s="9">
        <v>45083</v>
      </c>
      <c r="C12" s="10" t="s">
        <v>17</v>
      </c>
      <c r="D12" s="11" t="s">
        <v>25</v>
      </c>
      <c r="E12" s="12" t="s">
        <v>26</v>
      </c>
      <c r="F12" s="7" t="s">
        <v>20</v>
      </c>
      <c r="G12" s="7"/>
      <c r="H12" s="13">
        <v>6606882.1600000001</v>
      </c>
      <c r="I12" s="14">
        <f>3211382.42+3079021.91+307987.72</f>
        <v>6598392.0499999998</v>
      </c>
      <c r="J12" s="14">
        <f>I12-659839.2+659839.2</f>
        <v>6598392.0499999998</v>
      </c>
      <c r="K12" s="32" t="s">
        <v>37</v>
      </c>
      <c r="L12" s="16" t="s">
        <v>72</v>
      </c>
      <c r="M12" s="17"/>
      <c r="N12" s="25"/>
    </row>
    <row r="13" spans="1:14" s="18" customFormat="1" ht="99.75" x14ac:dyDescent="0.25">
      <c r="A13" s="8" t="s">
        <v>44</v>
      </c>
      <c r="B13" s="9">
        <v>46107</v>
      </c>
      <c r="C13" s="10" t="s">
        <v>17</v>
      </c>
      <c r="D13" s="11" t="s">
        <v>45</v>
      </c>
      <c r="E13" s="12" t="s">
        <v>50</v>
      </c>
      <c r="F13" s="7" t="s">
        <v>55</v>
      </c>
      <c r="G13" s="7"/>
      <c r="H13" s="13">
        <v>10000000</v>
      </c>
      <c r="I13" s="14">
        <v>0</v>
      </c>
      <c r="J13" s="14">
        <v>0</v>
      </c>
      <c r="K13" s="15" t="s">
        <v>55</v>
      </c>
      <c r="L13" s="26" t="s">
        <v>56</v>
      </c>
      <c r="M13" s="17"/>
      <c r="N13" s="25"/>
    </row>
    <row r="14" spans="1:14" ht="99.75" x14ac:dyDescent="0.25">
      <c r="A14" s="8" t="s">
        <v>44</v>
      </c>
      <c r="B14" s="9">
        <v>46107</v>
      </c>
      <c r="C14" s="10" t="s">
        <v>17</v>
      </c>
      <c r="D14" s="11" t="s">
        <v>46</v>
      </c>
      <c r="E14" s="12" t="s">
        <v>51</v>
      </c>
      <c r="F14" s="7" t="s">
        <v>55</v>
      </c>
      <c r="G14" s="7"/>
      <c r="H14" s="13">
        <v>10000000</v>
      </c>
      <c r="I14" s="14">
        <v>0</v>
      </c>
      <c r="J14" s="14">
        <v>0</v>
      </c>
      <c r="K14" s="15" t="s">
        <v>55</v>
      </c>
      <c r="L14" s="26" t="s">
        <v>56</v>
      </c>
      <c r="M14" s="17"/>
      <c r="N14" s="25"/>
    </row>
    <row r="15" spans="1:14" ht="99.75" x14ac:dyDescent="0.25">
      <c r="A15" s="8" t="s">
        <v>44</v>
      </c>
      <c r="B15" s="9">
        <v>46107</v>
      </c>
      <c r="C15" s="10" t="s">
        <v>17</v>
      </c>
      <c r="D15" s="11" t="s">
        <v>49</v>
      </c>
      <c r="E15" s="12" t="s">
        <v>52</v>
      </c>
      <c r="F15" s="7" t="s">
        <v>55</v>
      </c>
      <c r="G15" s="7"/>
      <c r="H15" s="13">
        <v>10000000</v>
      </c>
      <c r="I15" s="14">
        <v>0</v>
      </c>
      <c r="J15" s="14">
        <v>0</v>
      </c>
      <c r="K15" s="15" t="s">
        <v>55</v>
      </c>
      <c r="L15" s="26" t="s">
        <v>56</v>
      </c>
      <c r="M15" s="17"/>
      <c r="N15" s="25"/>
    </row>
    <row r="16" spans="1:14" s="18" customFormat="1" ht="99.75" x14ac:dyDescent="0.25">
      <c r="A16" s="8" t="s">
        <v>44</v>
      </c>
      <c r="B16" s="9">
        <v>46107</v>
      </c>
      <c r="C16" s="10" t="s">
        <v>17</v>
      </c>
      <c r="D16" s="11" t="s">
        <v>47</v>
      </c>
      <c r="E16" s="12" t="s">
        <v>53</v>
      </c>
      <c r="F16" s="7" t="s">
        <v>55</v>
      </c>
      <c r="G16" s="7"/>
      <c r="H16" s="13">
        <v>10000000</v>
      </c>
      <c r="I16" s="14">
        <v>0</v>
      </c>
      <c r="J16" s="14">
        <v>0</v>
      </c>
      <c r="K16" s="15" t="s">
        <v>55</v>
      </c>
      <c r="L16" s="26" t="s">
        <v>56</v>
      </c>
      <c r="M16" s="17"/>
      <c r="N16" s="25"/>
    </row>
    <row r="17" spans="1:14" s="18" customFormat="1" ht="99.75" x14ac:dyDescent="0.25">
      <c r="A17" s="8" t="s">
        <v>44</v>
      </c>
      <c r="B17" s="9">
        <v>46107</v>
      </c>
      <c r="C17" s="10" t="s">
        <v>17</v>
      </c>
      <c r="D17" s="11" t="s">
        <v>48</v>
      </c>
      <c r="E17" s="12" t="s">
        <v>54</v>
      </c>
      <c r="F17" s="7" t="s">
        <v>55</v>
      </c>
      <c r="G17" s="7"/>
      <c r="H17" s="13">
        <v>10000000</v>
      </c>
      <c r="I17" s="14">
        <v>0</v>
      </c>
      <c r="J17" s="14">
        <v>0</v>
      </c>
      <c r="K17" s="15" t="s">
        <v>55</v>
      </c>
      <c r="L17" s="26" t="s">
        <v>56</v>
      </c>
      <c r="M17" s="17"/>
      <c r="N17" s="25"/>
    </row>
    <row r="18" spans="1:14" s="18" customFormat="1" ht="71.25" x14ac:dyDescent="0.25">
      <c r="A18" s="8" t="s">
        <v>58</v>
      </c>
      <c r="B18" s="9">
        <v>46111</v>
      </c>
      <c r="C18" s="10" t="s">
        <v>59</v>
      </c>
      <c r="D18" s="11" t="s">
        <v>60</v>
      </c>
      <c r="E18" s="12" t="s">
        <v>61</v>
      </c>
      <c r="F18" s="30" t="s">
        <v>55</v>
      </c>
      <c r="G18" s="30" t="s">
        <v>55</v>
      </c>
      <c r="H18" s="13">
        <v>48000000</v>
      </c>
      <c r="I18" s="33">
        <v>0</v>
      </c>
      <c r="J18" s="33">
        <f>I18</f>
        <v>0</v>
      </c>
      <c r="K18" s="34" t="s">
        <v>55</v>
      </c>
      <c r="L18" s="26" t="s">
        <v>56</v>
      </c>
      <c r="M18" s="17"/>
      <c r="N18" s="25"/>
    </row>
    <row r="19" spans="1:14" ht="68.25" customHeight="1" x14ac:dyDescent="0.25">
      <c r="E19" s="19"/>
      <c r="J19" s="21"/>
    </row>
    <row r="20" spans="1:14" ht="48.75" customHeight="1" x14ac:dyDescent="0.25">
      <c r="A20" s="1" t="s">
        <v>27</v>
      </c>
      <c r="H20" s="1" t="s">
        <v>28</v>
      </c>
    </row>
    <row r="22" spans="1:14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4" x14ac:dyDescent="0.25">
      <c r="A23" s="43" t="s">
        <v>29</v>
      </c>
      <c r="B23" s="43"/>
      <c r="C23" s="43"/>
      <c r="D23" s="29"/>
      <c r="E23" s="43" t="s">
        <v>38</v>
      </c>
      <c r="F23" s="43"/>
      <c r="G23" s="24"/>
      <c r="H23" s="22"/>
      <c r="I23" s="43" t="s">
        <v>30</v>
      </c>
      <c r="J23" s="43"/>
      <c r="K23" s="44"/>
      <c r="L23" s="44"/>
    </row>
    <row r="24" spans="1:14" x14ac:dyDescent="0.25">
      <c r="A24" s="44" t="s">
        <v>31</v>
      </c>
      <c r="B24" s="44"/>
      <c r="C24" s="44"/>
      <c r="D24" s="29"/>
      <c r="E24" s="44" t="s">
        <v>39</v>
      </c>
      <c r="F24" s="44"/>
      <c r="G24" s="24"/>
      <c r="H24" s="22"/>
      <c r="I24" s="44" t="s">
        <v>32</v>
      </c>
      <c r="J24" s="44"/>
      <c r="K24" s="44"/>
      <c r="L24" s="44"/>
    </row>
    <row r="25" spans="1:14" x14ac:dyDescent="0.25">
      <c r="A25" s="22"/>
      <c r="B25" s="22"/>
      <c r="C25" s="22"/>
      <c r="D25" s="22"/>
      <c r="E25" s="44"/>
      <c r="F25" s="44"/>
      <c r="G25" s="22"/>
      <c r="H25" s="22"/>
      <c r="I25" s="22"/>
    </row>
    <row r="26" spans="1:14" x14ac:dyDescent="0.25">
      <c r="A26" s="22"/>
      <c r="B26" s="22"/>
      <c r="C26" s="22"/>
      <c r="D26" s="22"/>
      <c r="E26" s="22"/>
      <c r="F26" s="22"/>
      <c r="G26" s="22"/>
      <c r="H26" s="22"/>
      <c r="I26" s="22"/>
    </row>
    <row r="27" spans="1:14" x14ac:dyDescent="0.25">
      <c r="A27" s="43" t="s">
        <v>33</v>
      </c>
      <c r="B27" s="43"/>
      <c r="C27" s="43"/>
      <c r="D27" s="44"/>
      <c r="E27" s="44"/>
      <c r="F27" s="24"/>
      <c r="G27" s="24"/>
      <c r="H27" s="22"/>
      <c r="I27" s="22"/>
    </row>
    <row r="28" spans="1:14" x14ac:dyDescent="0.25">
      <c r="A28" s="44" t="s">
        <v>34</v>
      </c>
      <c r="B28" s="44"/>
      <c r="C28" s="44"/>
      <c r="D28" s="44"/>
      <c r="E28" s="44"/>
      <c r="F28" s="24"/>
      <c r="G28" s="24"/>
      <c r="H28" s="22"/>
      <c r="I28" s="22"/>
    </row>
    <row r="29" spans="1:14" x14ac:dyDescent="0.25">
      <c r="A29" s="22"/>
      <c r="B29" s="22"/>
      <c r="C29" s="22"/>
      <c r="D29" s="22"/>
      <c r="E29" s="22"/>
      <c r="F29" s="22"/>
      <c r="G29" s="22"/>
      <c r="H29" s="22"/>
      <c r="I29" s="22"/>
    </row>
    <row r="30" spans="1:14" x14ac:dyDescent="0.25">
      <c r="B30" s="22"/>
      <c r="C30" s="22"/>
      <c r="D30" s="22"/>
      <c r="E30" s="22"/>
      <c r="F30" s="22"/>
      <c r="G30" s="22"/>
    </row>
    <row r="31" spans="1:14" x14ac:dyDescent="0.25">
      <c r="A31" s="43" t="s">
        <v>35</v>
      </c>
      <c r="B31" s="43"/>
      <c r="C31" s="43"/>
      <c r="D31" s="44"/>
      <c r="E31" s="44"/>
      <c r="F31" s="24"/>
      <c r="G31" s="24"/>
    </row>
    <row r="32" spans="1:14" x14ac:dyDescent="0.25">
      <c r="A32" s="19" t="s">
        <v>36</v>
      </c>
      <c r="B32" s="19"/>
      <c r="C32" s="24"/>
      <c r="D32" s="44"/>
      <c r="E32" s="44"/>
      <c r="F32" s="24"/>
      <c r="G32" s="24"/>
    </row>
  </sheetData>
  <mergeCells count="29">
    <mergeCell ref="A28:C28"/>
    <mergeCell ref="D28:E28"/>
    <mergeCell ref="A31:C31"/>
    <mergeCell ref="D31:E31"/>
    <mergeCell ref="D32:E32"/>
    <mergeCell ref="A27:C27"/>
    <mergeCell ref="D27:E27"/>
    <mergeCell ref="H7:J7"/>
    <mergeCell ref="K7:K8"/>
    <mergeCell ref="L7:L8"/>
    <mergeCell ref="A23:C23"/>
    <mergeCell ref="E23:F23"/>
    <mergeCell ref="I23:J23"/>
    <mergeCell ref="K23:L23"/>
    <mergeCell ref="A24:C24"/>
    <mergeCell ref="E24:F24"/>
    <mergeCell ref="I24:J24"/>
    <mergeCell ref="K24:L24"/>
    <mergeCell ref="E25:F25"/>
    <mergeCell ref="A3:L3"/>
    <mergeCell ref="A4:L4"/>
    <mergeCell ref="A5:L5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5" right="0.25" top="0.75" bottom="0.75" header="0.3" footer="0.3"/>
  <pageSetup paperSize="14" scale="75" orientation="landscape" horizontalDpi="0" verticalDpi="0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Mar 2026 v04.22.2026 SBDP</vt:lpstr>
      <vt:lpstr>Mar 2026 v04.22.2026 FA</vt:lpstr>
      <vt:lpstr>Mar 2026 v04.22.2026 Vrs</vt:lpstr>
      <vt:lpstr>'Mar 2026 v04.22.2026 FA'!Print_Area</vt:lpstr>
      <vt:lpstr>'Mar 2026 v04.22.2026 SBDP'!Print_Area</vt:lpstr>
      <vt:lpstr>'Mar 2026 v04.22.2026 Vrs'!Print_Area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 H. Sayang</dc:creator>
  <cp:lastModifiedBy>Roneson Sendaydiego</cp:lastModifiedBy>
  <cp:lastPrinted>2026-05-25T05:15:21Z</cp:lastPrinted>
  <dcterms:created xsi:type="dcterms:W3CDTF">2024-04-23T03:04:14Z</dcterms:created>
  <dcterms:modified xsi:type="dcterms:W3CDTF">2026-05-25T05:15:26Z</dcterms:modified>
</cp:coreProperties>
</file>